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32022\"/>
    </mc:Choice>
  </mc:AlternateContent>
  <bookViews>
    <workbookView xWindow="-120" yWindow="-120" windowWidth="20730" windowHeight="1116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3" i="62" s="1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2" i="62" l="1"/>
  <c r="C103" i="62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<sst xmlns="http://schemas.openxmlformats.org/spreadsheetml/2006/main" count="971" uniqueCount="659">
  <si>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</si>
  <si>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</si>
  <si>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</si>
  <si>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</si>
  <si>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</si>
  <si>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</si>
  <si>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</si>
  <si>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</si>
  <si>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</si>
  <si>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</si>
  <si>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</si>
  <si>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</si>
  <si>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</si>
  <si>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</si>
  <si>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</si>
  <si>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</si>
  <si>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</si>
  <si>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</si>
  <si>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</si>
  <si>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</si>
  <si>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</si>
  <si>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</si>
  <si>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</si>
  <si>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</si>
  <si>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</si>
  <si>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</si>
  <si>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</si>
  <si>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</si>
  <si>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</si>
  <si>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</si>
  <si>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</si>
  <si>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</si>
  <si>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</si>
  <si>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</si>
  <si>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</si>
  <si>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</si>
  <si>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</si>
  <si>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</si>
  <si>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</si>
  <si>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</si>
  <si>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</si>
  <si>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</si>
  <si>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</si>
  <si>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</si>
  <si>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</si>
  <si>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</si>
  <si>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</si>
  <si>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</si>
  <si>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</si>
  <si>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</si>
  <si>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</si>
  <si>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</si>
  <si>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</si>
  <si>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</si>
  <si>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</si>
  <si>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</si>
  <si>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</si>
  <si>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</si>
  <si>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</si>
  <si>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</si>
  <si>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</si>
  <si>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</si>
  <si>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</si>
  <si>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</si>
  <si>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</si>
  <si>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</si>
  <si>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</si>
  <si>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</si>
  <si>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</si>
  <si>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</si>
  <si>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</si>
  <si>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</si>
  <si>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</si>
  <si>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</si>
  <si>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</si>
  <si>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</si>
  <si>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</si>
  <si>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</si>
  <si>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</si>
  <si>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</si>
  <si>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</si>
  <si>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</si>
  <si>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</si>
  <si>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</si>
  <si>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</si>
  <si>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</si>
  <si>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</si>
  <si>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</si>
  <si>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</si>
  <si>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</si>
  <si>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</si>
  <si>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</si>
  <si>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</si>
  <si>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</si>
  <si>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</si>
  <si>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</si>
  <si>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</si>
  <si>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</si>
  <si>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</si>
  <si>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</si>
  <si>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</si>
  <si>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</si>
  <si>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</si>
  <si>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</si>
  <si>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</si>
  <si>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</si>
  <si>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</si>
  <si>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</si>
  <si>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</si>
  <si>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</si>
  <si>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</si>
  <si>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</si>
  <si>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</si>
  <si>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</si>
  <si>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</si>
  <si>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</si>
  <si>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</si>
  <si>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</si>
  <si>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</si>
  <si>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</si>
  <si>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</si>
  <si>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</si>
  <si>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</si>
  <si>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</si>
  <si>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</si>
  <si>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</si>
  <si>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</si>
  <si>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</si>
  <si>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</si>
  <si>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</si>
  <si>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</si>
  <si>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</si>
  <si>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</si>
  <si>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</si>
  <si>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</si>
  <si>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</si>
  <si>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</si>
  <si>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</si>
  <si>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</si>
  <si>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</si>
  <si>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</si>
  <si>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</si>
  <si>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</si>
  <si>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</si>
  <si>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</si>
  <si>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</si>
  <si>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</si>
  <si>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</si>
  <si>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</si>
  <si>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</si>
  <si>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</si>
  <si>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</si>
  <si>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</si>
  <si>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</si>
  <si>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</si>
  <si>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</si>
  <si>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</si>
  <si>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</si>
  <si>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</si>
  <si>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</si>
  <si>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</si>
  <si>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</si>
  <si>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</si>
  <si>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</si>
  <si>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</si>
  <si>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</si>
  <si>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</si>
  <si>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</si>
  <si>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</si>
  <si>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</si>
  <si>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</si>
  <si>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</si>
  <si>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</si>
  <si>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</si>
  <si>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</si>
  <si>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</si>
  <si>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</si>
  <si>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</si>
  <si>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</si>
  <si>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</si>
  <si>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</si>
  <si>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</si>
  <si>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</si>
  <si>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</si>
  <si>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</si>
  <si>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</si>
  <si>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</si>
  <si>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</si>
  <si>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</si>
  <si>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</si>
  <si>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</si>
  <si>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</si>
  <si>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</si>
  <si>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</si>
  <si>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</si>
  <si>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</si>
  <si>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</si>
  <si>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</si>
  <si>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</si>
  <si>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</si>
  <si>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</si>
  <si>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</si>
  <si>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</si>
  <si>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</si>
  <si>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</si>
  <si>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</si>
  <si>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</si>
  <si>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</si>
  <si>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</si>
  <si>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</si>
  <si>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</si>
  <si>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</si>
  <si>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</si>
  <si>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</si>
  <si>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</si>
  <si>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</si>
  <si>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</si>
  <si>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</si>
  <si>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</si>
  <si>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</si>
  <si>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</si>
  <si>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</si>
  <si>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</si>
  <si>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</si>
  <si>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</si>
  <si>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</si>
  <si>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</si>
  <si>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</si>
  <si>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</si>
  <si>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</si>
  <si>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</si>
  <si>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</si>
  <si>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</si>
  <si>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</si>
  <si>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</si>
  <si>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</si>
  <si>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</si>
  <si>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</si>
  <si>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</si>
  <si>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</si>
  <si>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</si>
  <si>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</si>
  <si>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</si>
  <si>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</si>
  <si>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</si>
  <si>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</si>
  <si>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</si>
  <si>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</si>
  <si>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</si>
  <si>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</si>
  <si>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</si>
  <si>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</si>
  <si>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</si>
  <si>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</si>
  <si>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</si>
  <si>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</si>
  <si>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</si>
  <si>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</si>
  <si>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</si>
  <si>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</si>
  <si>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</si>
  <si>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</si>
  <si>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</si>
  <si>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</si>
  <si>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</si>
  <si>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</si>
  <si>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</si>
  <si>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</si>
  <si>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</si>
  <si>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</si>
  <si>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</si>
  <si>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</si>
  <si>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</si>
  <si>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</si>
  <si>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</si>
  <si>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</si>
  <si>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</si>
  <si>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</si>
  <si>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</si>
  <si>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</si>
  <si>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</si>
  <si>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</si>
  <si>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</si>
  <si>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</si>
  <si>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</si>
  <si>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</si>
  <si>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</si>
  <si>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</si>
  <si>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</si>
  <si>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</si>
  <si>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</si>
  <si>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</si>
  <si>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</si>
  <si>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</si>
  <si>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</si>
  <si>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</si>
  <si>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</si>
  <si>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</si>
  <si>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</si>
  <si>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</si>
  <si>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</si>
  <si>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</si>
  <si>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</si>
  <si>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</si>
  <si>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</si>
  <si>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</si>
  <si>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</si>
  <si>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</si>
  <si>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</si>
  <si>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</si>
  <si>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</si>
  <si>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</si>
  <si>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</si>
  <si>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</si>
  <si>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</si>
  <si>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</si>
  <si>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</si>
  <si>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</si>
  <si>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</si>
  <si>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</si>
  <si>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</si>
  <si>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</si>
  <si>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</si>
  <si>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</si>
  <si>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</si>
  <si>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</si>
  <si>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</si>
  <si>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</si>
  <si>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</si>
  <si>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</si>
  <si>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</si>
  <si>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</si>
  <si>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</si>
  <si>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</si>
  <si>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</si>
  <si>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</si>
  <si>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</si>
  <si>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</si>
  <si>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</si>
  <si>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</si>
  <si>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</si>
  <si>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</si>
  <si>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</si>
  <si>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</si>
  <si>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</si>
  <si>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</si>
  <si>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</si>
  <si>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</si>
  <si>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</si>
  <si>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</si>
  <si>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</si>
  <si>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</si>
  <si>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</si>
  <si>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</si>
  <si>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</si>
  <si>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</si>
  <si>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</si>
  <si>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</si>
  <si>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</si>
  <si>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</si>
  <si>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</si>
  <si>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</si>
  <si>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</si>
  <si>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</si>
  <si>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</si>
  <si>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</si>
  <si>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</si>
  <si>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</si>
  <si>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</si>
  <si>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</si>
  <si>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</si>
  <si>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</si>
  <si>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</si>
  <si>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</si>
  <si>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</si>
  <si>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</si>
  <si>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</si>
  <si>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</si>
  <si>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</si>
  <si>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</si>
  <si>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</si>
  <si>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</si>
  <si>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</si>
  <si>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</si>
  <si>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</si>
  <si>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</si>
  <si>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</si>
  <si>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</si>
  <si>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</si>
  <si>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</si>
  <si>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</si>
  <si>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</si>
  <si>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</si>
  <si>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</si>
  <si>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</si>
  <si>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</si>
  <si>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</si>
  <si>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</si>
  <si>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</si>
  <si>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</si>
  <si>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</si>
  <si>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</si>
  <si>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</si>
  <si>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</si>
  <si>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</si>
  <si>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</si>
  <si>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</si>
  <si>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</si>
  <si>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</si>
  <si>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</si>
  <si>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</si>
  <si>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</si>
  <si>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</si>
  <si>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</si>
  <si>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</si>
  <si>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</si>
  <si>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</si>
  <si>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</si>
  <si>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</si>
  <si>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</si>
  <si>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</si>
  <si>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</si>
  <si>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</si>
  <si>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</si>
  <si>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</si>
  <si>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</si>
  <si>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</si>
  <si>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</si>
  <si>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</si>
  <si>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</si>
  <si>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</si>
  <si>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</si>
  <si>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</si>
  <si>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</si>
  <si>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</si>
  <si>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</si>
  <si>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</si>
  <si>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</si>
  <si>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</si>
  <si>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</si>
  <si>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</si>
  <si>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</si>
  <si>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</si>
  <si>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</si>
  <si>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</si>
  <si>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</si>
  <si>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</si>
  <si>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</si>
  <si>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</si>
  <si>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</si>
  <si>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</si>
  <si>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</si>
  <si>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</si>
  <si>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</si>
  <si>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</si>
  <si>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</si>
  <si>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</si>
  <si>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</si>
  <si>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</si>
  <si>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</si>
  <si>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</si>
  <si>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</si>
  <si>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</si>
  <si>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</si>
  <si>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</si>
  <si>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</si>
  <si>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</si>
  <si>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</si>
  <si>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</si>
  <si>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</si>
  <si>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</si>
  <si>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</si>
  <si>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</si>
  <si>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</si>
  <si>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</si>
  <si>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</si>
  <si>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</si>
  <si>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</si>
  <si>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</si>
  <si>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</si>
  <si>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</si>
  <si>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</si>
  <si>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</si>
  <si>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</si>
  <si>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</si>
  <si>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</si>
  <si>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</si>
  <si>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</si>
  <si>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</si>
  <si>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</si>
  <si>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</si>
  <si>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</si>
  <si>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</si>
  <si>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</si>
  <si>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</si>
  <si>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</si>
  <si>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</si>
  <si>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</si>
  <si>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</si>
  <si>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</si>
  <si>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</si>
  <si>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</si>
  <si>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</si>
  <si>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</si>
  <si>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</si>
  <si>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</si>
  <si>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</si>
  <si>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</si>
  <si>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</si>
  <si>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</si>
  <si>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</si>
  <si>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</si>
  <si>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</si>
  <si>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</si>
  <si>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</si>
  <si>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</si>
  <si>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</si>
  <si>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</si>
  <si>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</si>
  <si>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</si>
  <si>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</si>
  <si>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</si>
  <si>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</si>
  <si>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</si>
  <si>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</si>
  <si>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</si>
  <si>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</si>
  <si>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</si>
  <si>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</si>
  <si>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</si>
  <si>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</si>
  <si>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</si>
  <si>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</si>
  <si>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</si>
  <si>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</si>
  <si>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</si>
  <si>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</si>
  <si>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</si>
  <si>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</si>
  <si>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</si>
  <si>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</si>
  <si>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</si>
  <si>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</si>
  <si>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</si>
  <si>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</si>
  <si>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</si>
  <si>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</si>
  <si>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</si>
  <si>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</si>
  <si>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</si>
  <si>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</si>
  <si>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</si>
  <si>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</si>
  <si>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</si>
  <si>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</si>
  <si>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</si>
  <si>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</si>
  <si>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</si>
  <si>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</si>
  <si>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</si>
  <si>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</si>
  <si>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</si>
  <si>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</si>
  <si>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</si>
  <si>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</si>
  <si>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</si>
  <si>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</si>
  <si>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</si>
  <si>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</si>
  <si>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</si>
  <si>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</si>
  <si>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</si>
  <si>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</si>
  <si>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</si>
  <si>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</si>
  <si>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</si>
  <si>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</si>
  <si>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</si>
  <si>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</si>
  <si>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</si>
  <si>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</si>
  <si>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</si>
  <si>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</si>
  <si>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</si>
  <si>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</si>
  <si>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</si>
  <si>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</si>
  <si>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</si>
  <si>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</si>
  <si>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</si>
  <si>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</si>
  <si>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</si>
  <si>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</si>
  <si>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</si>
  <si>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</si>
  <si>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</si>
  <si>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</si>
  <si>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</si>
  <si>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</si>
  <si>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</si>
  <si>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</si>
  <si>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</si>
  <si>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</si>
  <si>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</si>
  <si>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</si>
  <si>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</si>
  <si>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</si>
  <si>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</si>
  <si>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</si>
  <si>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</si>
  <si>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</si>
  <si>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</si>
  <si>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</si>
  <si>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</si>
  <si>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</si>
  <si>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</si>
  <si>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</si>
  <si>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</si>
  <si>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</si>
  <si>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</si>
  <si>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</si>
  <si>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</si>
  <si>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</si>
  <si>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</si>
  <si>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</si>
  <si>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</si>
  <si>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</si>
  <si>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</si>
  <si>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</si>
  <si>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</si>
  <si>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</si>
  <si>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</si>
  <si>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</si>
  <si>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</si>
  <si>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</si>
  <si>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</si>
  <si>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</si>
  <si>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</si>
  <si>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</si>
  <si>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</si>
  <si>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</si>
  <si>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</si>
  <si>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</si>
  <si>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</si>
  <si>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</si>
  <si>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</si>
  <si>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</si>
  <si>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</si>
  <si>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</si>
  <si>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</si>
  <si>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</si>
  <si>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DIF SAN LUIS DE LA PAZ, GTO. 2022</t>
  </si>
  <si>
    <t>CORRESPONDIENTE DEL 01 DE ENERO DEL 2022 AL 30 DE SEPTIEMBRE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</si>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</sst>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17" xfId="3" applyFont="1" applyFill="1" applyBorder="1" applyAlignment="1" applyProtection="1">
      <alignment vertical="top"/>
      <protection locked="0"/>
    </xf>
    <xf numFmtId="4" fontId="3" fillId="0" borderId="17" xfId="3" applyNumberFormat="1" applyFont="1" applyBorder="1" applyAlignment="1" applyProtection="1">
      <alignment vertical="top"/>
      <protection locked="0"/>
    </xf>
    <xf numFmtId="0" fontId="13" fillId="0" borderId="17" xfId="9" applyFont="1" applyBorder="1"/>
    <xf numFmtId="0" fontId="13" fillId="0" borderId="17" xfId="8" applyFont="1" applyBorder="1"/>
    <xf numFmtId="0" fontId="8" fillId="0" borderId="17" xfId="10" applyFont="1" applyBorder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8" t="s">
        <v>651</v>
      </c>
      <c r="B1" s="158"/>
      <c r="C1" s="36" t="s">
        <v>179</v>
      </c>
      <c r="D1" s="37">
        <v>2022</v>
      </c>
    </row>
    <row r="2" spans="1:5" x14ac:dyDescent="0.2">
      <c r="A2" s="159" t="s">
        <v>485</v>
      </c>
      <c r="B2" s="159"/>
      <c r="C2" s="36" t="s">
        <v>181</v>
      </c>
      <c r="D2" s="39" t="s">
        <v>606</v>
      </c>
    </row>
    <row r="3" spans="1:5" x14ac:dyDescent="0.2">
      <c r="A3" s="160" t="s">
        <v>652</v>
      </c>
      <c r="B3" s="160"/>
      <c r="C3" s="36" t="s">
        <v>182</v>
      </c>
      <c r="D3" s="37">
        <v>1</v>
      </c>
      <c r="E3" s="14">
        <v>3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1"/>
  <sheetViews>
    <sheetView showGridLines="0" workbookViewId="0">
      <selection activeCell="B25" sqref="B25:E30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5" t="str">
        <f>ESF!A1</f>
        <v>DIF SAN LUIS DE LA PAZ, GTO. 2022</v>
      </c>
      <c r="B1" s="166"/>
      <c r="C1" s="167"/>
    </row>
    <row r="2" spans="1:3" s="58" customFormat="1" ht="18" customHeight="1" x14ac:dyDescent="0.25">
      <c r="A2" s="168" t="s">
        <v>482</v>
      </c>
      <c r="B2" s="169"/>
      <c r="C2" s="170"/>
    </row>
    <row r="3" spans="1:3" s="58" customFormat="1" ht="18" customHeight="1" x14ac:dyDescent="0.25">
      <c r="A3" s="168" t="str">
        <f>ESF!A3</f>
        <v>CORRESPONDIENTE DEL 01 DE ENERO DEL 2022 AL 30 DE SEPTIEMBRE DEL 2022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5" t="s">
        <v>517</v>
      </c>
      <c r="B5" s="75"/>
      <c r="C5" s="76">
        <v>10609082.699999999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6" x14ac:dyDescent="0.2">
      <c r="A17" s="90">
        <v>3.2</v>
      </c>
      <c r="B17" s="83" t="s">
        <v>526</v>
      </c>
      <c r="C17" s="81">
        <v>0</v>
      </c>
    </row>
    <row r="18" spans="1:6" x14ac:dyDescent="0.2">
      <c r="A18" s="90">
        <v>3.3</v>
      </c>
      <c r="B18" s="85" t="s">
        <v>527</v>
      </c>
      <c r="C18" s="91">
        <v>0</v>
      </c>
    </row>
    <row r="19" spans="1:6" x14ac:dyDescent="0.2">
      <c r="A19" s="77"/>
      <c r="B19" s="92"/>
      <c r="C19" s="93"/>
    </row>
    <row r="20" spans="1:6" x14ac:dyDescent="0.2">
      <c r="A20" s="94" t="s">
        <v>82</v>
      </c>
      <c r="B20" s="94"/>
      <c r="C20" s="76">
        <f>C5+C7-C15</f>
        <v>10609082.699999999</v>
      </c>
    </row>
    <row r="22" spans="1:6" x14ac:dyDescent="0.2">
      <c r="B22" s="42" t="s">
        <v>649</v>
      </c>
    </row>
    <row r="26" spans="1:6" x14ac:dyDescent="0.2">
      <c r="B26" s="183" t="s">
        <v>653</v>
      </c>
      <c r="C26" s="183" t="s">
        <v>654</v>
      </c>
      <c r="E26" s="51"/>
      <c r="F26" s="51"/>
    </row>
    <row r="27" spans="1:6" x14ac:dyDescent="0.2">
      <c r="B27" s="183"/>
      <c r="C27" s="185"/>
      <c r="E27" s="51"/>
      <c r="F27" s="51"/>
    </row>
    <row r="28" spans="1:6" x14ac:dyDescent="0.2">
      <c r="B28" s="186"/>
      <c r="C28" s="187"/>
      <c r="D28" s="190"/>
      <c r="E28" s="188"/>
      <c r="F28" s="51"/>
    </row>
    <row r="29" spans="1:6" x14ac:dyDescent="0.2">
      <c r="B29" s="183" t="s">
        <v>655</v>
      </c>
      <c r="C29" s="183" t="s">
        <v>656</v>
      </c>
      <c r="E29" s="51"/>
      <c r="F29" s="51"/>
    </row>
    <row r="30" spans="1:6" x14ac:dyDescent="0.2">
      <c r="B30" s="183" t="s">
        <v>657</v>
      </c>
      <c r="C30" s="183" t="s">
        <v>658</v>
      </c>
      <c r="E30" s="51"/>
      <c r="F30" s="51"/>
    </row>
    <row r="31" spans="1:6" x14ac:dyDescent="0.2">
      <c r="B31" s="51"/>
      <c r="C31" s="51"/>
      <c r="D31" s="51"/>
      <c r="E31" s="51"/>
      <c r="F31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9"/>
  <sheetViews>
    <sheetView showGridLines="0" tabSelected="1" workbookViewId="0">
      <selection activeCell="D27" sqref="D27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4" t="str">
        <f>ESF!A1</f>
        <v>DIF SAN LUIS DE LA PAZ, GTO. 2022</v>
      </c>
      <c r="B1" s="175"/>
      <c r="C1" s="176"/>
    </row>
    <row r="2" spans="1:5" s="61" customFormat="1" ht="18.95" customHeight="1" x14ac:dyDescent="0.25">
      <c r="A2" s="177" t="s">
        <v>483</v>
      </c>
      <c r="B2" s="178"/>
      <c r="C2" s="179"/>
    </row>
    <row r="3" spans="1:5" s="61" customFormat="1" ht="18.95" customHeight="1" x14ac:dyDescent="0.25">
      <c r="A3" s="177" t="str">
        <f>ESF!A3</f>
        <v>CORRESPONDIENTE DEL 01 DE ENERO DEL 2022 AL 30 DE SEPTIEMBRE DEL 2022</v>
      </c>
      <c r="B3" s="178"/>
      <c r="C3" s="179"/>
    </row>
    <row r="4" spans="1:5" x14ac:dyDescent="0.2">
      <c r="A4" s="171" t="s">
        <v>478</v>
      </c>
      <c r="B4" s="172"/>
      <c r="C4" s="173"/>
    </row>
    <row r="5" spans="1:5" x14ac:dyDescent="0.2">
      <c r="A5" s="105" t="s">
        <v>530</v>
      </c>
      <c r="B5" s="75"/>
      <c r="C5" s="98">
        <v>7553045.7000000002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0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0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7553045.7000000002</v>
      </c>
    </row>
    <row r="41" spans="1:5" x14ac:dyDescent="0.2">
      <c r="B41" s="42" t="s">
        <v>649</v>
      </c>
    </row>
    <row r="45" spans="1:5" x14ac:dyDescent="0.2">
      <c r="B45" s="183" t="s">
        <v>653</v>
      </c>
      <c r="C45" s="183" t="s">
        <v>654</v>
      </c>
      <c r="E45" s="51"/>
    </row>
    <row r="46" spans="1:5" x14ac:dyDescent="0.2">
      <c r="B46" s="183"/>
      <c r="C46" s="185"/>
      <c r="E46" s="51"/>
    </row>
    <row r="47" spans="1:5" x14ac:dyDescent="0.2">
      <c r="B47" s="186"/>
      <c r="C47" s="187"/>
      <c r="D47" s="190"/>
      <c r="E47" s="188"/>
    </row>
    <row r="48" spans="1:5" x14ac:dyDescent="0.2">
      <c r="B48" s="183" t="s">
        <v>655</v>
      </c>
      <c r="C48" s="183" t="s">
        <v>656</v>
      </c>
      <c r="E48" s="51"/>
    </row>
    <row r="49" spans="2:5" x14ac:dyDescent="0.2">
      <c r="B49" s="183" t="s">
        <v>657</v>
      </c>
      <c r="C49" s="183" t="s">
        <v>658</v>
      </c>
      <c r="E49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75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5"/>
  <sheetViews>
    <sheetView topLeftCell="A37" workbookViewId="0">
      <selection activeCell="E66" sqref="E66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4" t="str">
        <f>'Notas a los Edos Financieros'!A1</f>
        <v>DIF SAN LUIS DE LA PAZ, GTO. 2022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2022</v>
      </c>
    </row>
    <row r="2" spans="1:10" ht="18.95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2022 AL 30 DE SEPTIEMBRE DEL 2022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58062612.960000001</v>
      </c>
      <c r="E35" s="63">
        <v>58062612.960000001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12763098.67</v>
      </c>
      <c r="D36" s="56">
        <v>0</v>
      </c>
      <c r="E36" s="56">
        <v>0</v>
      </c>
      <c r="F36" s="56">
        <v>12763098.67</v>
      </c>
    </row>
    <row r="37" spans="1:6" x14ac:dyDescent="0.2">
      <c r="A37" s="51">
        <v>8120</v>
      </c>
      <c r="B37" s="51" t="s">
        <v>95</v>
      </c>
      <c r="C37" s="56">
        <v>12763098.67</v>
      </c>
      <c r="D37" s="56">
        <v>10781582.699999999</v>
      </c>
      <c r="E37" s="56">
        <v>390650</v>
      </c>
      <c r="F37" s="56">
        <v>2372165.9700000002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390650</v>
      </c>
      <c r="E38" s="56">
        <v>172500</v>
      </c>
      <c r="F38" s="56">
        <v>218150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10609082.699999999</v>
      </c>
      <c r="E39" s="56">
        <v>10609082.699999999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10609082.699999999</v>
      </c>
      <c r="F40" s="56">
        <v>10609082.699999999</v>
      </c>
    </row>
    <row r="41" spans="1:6" x14ac:dyDescent="0.2">
      <c r="A41" s="51">
        <v>8210</v>
      </c>
      <c r="B41" s="51" t="s">
        <v>91</v>
      </c>
      <c r="C41" s="56">
        <v>12763098.67</v>
      </c>
      <c r="D41" s="56">
        <v>0</v>
      </c>
      <c r="E41" s="56">
        <v>0</v>
      </c>
      <c r="F41" s="56">
        <v>12763098.67</v>
      </c>
    </row>
    <row r="42" spans="1:6" x14ac:dyDescent="0.2">
      <c r="A42" s="51">
        <v>8220</v>
      </c>
      <c r="B42" s="51" t="s">
        <v>90</v>
      </c>
      <c r="C42" s="56">
        <v>12763098.67</v>
      </c>
      <c r="D42" s="56">
        <v>1379086.62</v>
      </c>
      <c r="E42" s="56">
        <v>12243073.84</v>
      </c>
      <c r="F42" s="56">
        <v>1899111.45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668619.97</v>
      </c>
      <c r="E43" s="56">
        <v>886769.97</v>
      </c>
      <c r="F43" s="56">
        <v>218150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11574453.869999999</v>
      </c>
      <c r="E44" s="56">
        <v>8045362.3499999996</v>
      </c>
      <c r="F44" s="56">
        <v>3529091.52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7553045.7000000002</v>
      </c>
      <c r="E45" s="56">
        <v>7553045.7000000002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7553045.7000000002</v>
      </c>
      <c r="E46" s="56">
        <v>7553045.7000000002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7553045.7000000002</v>
      </c>
      <c r="E47" s="56">
        <v>0</v>
      </c>
      <c r="F47" s="56">
        <v>7553045.7000000002</v>
      </c>
    </row>
    <row r="48" spans="1:6" x14ac:dyDescent="0.2">
      <c r="A48" s="138"/>
    </row>
    <row r="49" spans="1:4" x14ac:dyDescent="0.2">
      <c r="A49" s="138"/>
      <c r="B49" s="42" t="s">
        <v>649</v>
      </c>
    </row>
    <row r="51" spans="1:4" x14ac:dyDescent="0.2">
      <c r="A51" s="183" t="s">
        <v>653</v>
      </c>
      <c r="B51" s="184"/>
      <c r="C51" s="183" t="s">
        <v>654</v>
      </c>
    </row>
    <row r="52" spans="1:4" x14ac:dyDescent="0.2">
      <c r="A52" s="183"/>
      <c r="B52" s="183"/>
      <c r="C52" s="185"/>
    </row>
    <row r="53" spans="1:4" x14ac:dyDescent="0.2">
      <c r="A53" s="186"/>
      <c r="B53" s="186"/>
      <c r="C53" s="187"/>
      <c r="D53" s="188"/>
    </row>
    <row r="54" spans="1:4" x14ac:dyDescent="0.2">
      <c r="A54" s="183" t="s">
        <v>655</v>
      </c>
      <c r="B54" s="184"/>
      <c r="C54" s="183" t="s">
        <v>656</v>
      </c>
    </row>
    <row r="55" spans="1:4" x14ac:dyDescent="0.2">
      <c r="A55" s="183" t="s">
        <v>657</v>
      </c>
      <c r="B55" s="184"/>
      <c r="C55" s="183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2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topLeftCell="B118" zoomScaleNormal="100" workbookViewId="0">
      <selection activeCell="B146" sqref="B146:D150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2" t="str">
        <f>'Notas a los Edos Financieros'!A1</f>
        <v>DIF SAN LUIS DE LA PAZ, GTO. 2022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2" t="str">
        <f>'Notas a los Edos Financieros'!A3</f>
        <v>CORRESPONDIENTE DEL 01 DE ENERO DEL 2022 AL 30 DE SEPTIEMBRE DEL 2022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90810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51446.73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14129.08</v>
      </c>
      <c r="D20" s="46">
        <v>14129.08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12000</v>
      </c>
      <c r="D21" s="46">
        <v>12000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611701.26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430552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2576362.0099999998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1215482.3400000001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81164.17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141721.75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980875.74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21594.05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135523.96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510507</v>
      </c>
      <c r="D103" s="46">
        <v>510507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179201.81</v>
      </c>
      <c r="D104" s="46">
        <v>179201.81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54</v>
      </c>
      <c r="D105" s="46">
        <v>54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163949.09</v>
      </c>
      <c r="D110" s="46">
        <v>163949.09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167302.1</v>
      </c>
      <c r="D112" s="46">
        <v>167302.1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6" spans="2:5" x14ac:dyDescent="0.2">
      <c r="B146" s="183" t="s">
        <v>653</v>
      </c>
      <c r="C146" s="184"/>
      <c r="D146" s="183" t="s">
        <v>654</v>
      </c>
    </row>
    <row r="147" spans="2:5" x14ac:dyDescent="0.2">
      <c r="B147" s="183"/>
      <c r="C147" s="183"/>
      <c r="D147" s="185"/>
    </row>
    <row r="148" spans="2:5" x14ac:dyDescent="0.2">
      <c r="B148" s="186"/>
      <c r="C148" s="186"/>
      <c r="D148" s="187"/>
      <c r="E148" s="189"/>
    </row>
    <row r="149" spans="2:5" x14ac:dyDescent="0.2">
      <c r="B149" s="183" t="s">
        <v>655</v>
      </c>
      <c r="C149" s="184"/>
      <c r="D149" s="183" t="s">
        <v>656</v>
      </c>
    </row>
    <row r="150" spans="2:5" x14ac:dyDescent="0.2">
      <c r="B150" s="183" t="s">
        <v>657</v>
      </c>
      <c r="C150" s="184"/>
      <c r="D150" s="183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8"/>
  <sheetViews>
    <sheetView topLeftCell="A208" zoomScaleNormal="100" workbookViewId="0">
      <selection activeCell="A224" sqref="A224:D228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9" t="str">
        <f>ESF!A1</f>
        <v>DIF SAN LUIS DE LA PAZ, GTO. 2022</v>
      </c>
      <c r="B1" s="159"/>
      <c r="C1" s="15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9" t="str">
        <f>ESF!A3</f>
        <v>CORRESPONDIENTE DEL 01 DE ENERO DEL 2022 AL 30 DE SEPTIEMBRE DEL 2022</v>
      </c>
      <c r="B3" s="159"/>
      <c r="C3" s="159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891192.1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891192.1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7724999.9699999997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7724999.9699999997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7724999.9699999997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1091235.1599999999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6159.7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7659335.4500000002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7117882.6900000004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5986140.1600000001</v>
      </c>
      <c r="D100" s="74">
        <f t="shared" ref="D100:D163" si="0">C100/$C$99</f>
        <v>0.84100011488107285</v>
      </c>
      <c r="E100" s="70"/>
    </row>
    <row r="101" spans="1:5" x14ac:dyDescent="0.2">
      <c r="A101" s="72">
        <v>5111</v>
      </c>
      <c r="B101" s="70" t="s">
        <v>349</v>
      </c>
      <c r="C101" s="73">
        <v>4537437.04</v>
      </c>
      <c r="D101" s="74">
        <f t="shared" si="0"/>
        <v>0.6374700508024248</v>
      </c>
      <c r="E101" s="70"/>
    </row>
    <row r="102" spans="1:5" x14ac:dyDescent="0.2">
      <c r="A102" s="72">
        <v>5112</v>
      </c>
      <c r="B102" s="70" t="s">
        <v>350</v>
      </c>
      <c r="C102" s="73">
        <v>10717.96</v>
      </c>
      <c r="D102" s="74">
        <f t="shared" si="0"/>
        <v>1.5057792417761803E-3</v>
      </c>
      <c r="E102" s="70"/>
    </row>
    <row r="103" spans="1:5" x14ac:dyDescent="0.2">
      <c r="A103" s="72">
        <v>5113</v>
      </c>
      <c r="B103" s="70" t="s">
        <v>351</v>
      </c>
      <c r="C103" s="73">
        <v>119975.35</v>
      </c>
      <c r="D103" s="74">
        <f t="shared" si="0"/>
        <v>1.6855482904846807E-2</v>
      </c>
      <c r="E103" s="70"/>
    </row>
    <row r="104" spans="1:5" x14ac:dyDescent="0.2">
      <c r="A104" s="72">
        <v>5114</v>
      </c>
      <c r="B104" s="70" t="s">
        <v>352</v>
      </c>
      <c r="C104" s="73">
        <v>1190928.74</v>
      </c>
      <c r="D104" s="74">
        <f t="shared" si="0"/>
        <v>0.16731502777829568</v>
      </c>
      <c r="E104" s="70"/>
    </row>
    <row r="105" spans="1:5" x14ac:dyDescent="0.2">
      <c r="A105" s="72">
        <v>5115</v>
      </c>
      <c r="B105" s="70" t="s">
        <v>353</v>
      </c>
      <c r="C105" s="73">
        <v>127081.07</v>
      </c>
      <c r="D105" s="74">
        <f t="shared" si="0"/>
        <v>1.7853774153729414E-2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492100.25</v>
      </c>
      <c r="D107" s="74">
        <f t="shared" si="0"/>
        <v>6.9135762899177527E-2</v>
      </c>
      <c r="E107" s="70"/>
    </row>
    <row r="108" spans="1:5" x14ac:dyDescent="0.2">
      <c r="A108" s="72">
        <v>5121</v>
      </c>
      <c r="B108" s="70" t="s">
        <v>356</v>
      </c>
      <c r="C108" s="73">
        <v>56724.75</v>
      </c>
      <c r="D108" s="74">
        <f t="shared" si="0"/>
        <v>7.9693291489185813E-3</v>
      </c>
      <c r="E108" s="70"/>
    </row>
    <row r="109" spans="1:5" x14ac:dyDescent="0.2">
      <c r="A109" s="72">
        <v>5122</v>
      </c>
      <c r="B109" s="70" t="s">
        <v>357</v>
      </c>
      <c r="C109" s="73">
        <v>127138.59</v>
      </c>
      <c r="D109" s="74">
        <f t="shared" si="0"/>
        <v>1.7861855208518473E-2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18541</v>
      </c>
      <c r="D111" s="74">
        <f t="shared" si="0"/>
        <v>2.6048476502778663E-3</v>
      </c>
      <c r="E111" s="70"/>
    </row>
    <row r="112" spans="1:5" x14ac:dyDescent="0.2">
      <c r="A112" s="72">
        <v>5125</v>
      </c>
      <c r="B112" s="70" t="s">
        <v>360</v>
      </c>
      <c r="C112" s="73">
        <v>5430.44</v>
      </c>
      <c r="D112" s="74">
        <f t="shared" si="0"/>
        <v>7.6292912323903429E-4</v>
      </c>
      <c r="E112" s="70"/>
    </row>
    <row r="113" spans="1:5" x14ac:dyDescent="0.2">
      <c r="A113" s="72">
        <v>5126</v>
      </c>
      <c r="B113" s="70" t="s">
        <v>361</v>
      </c>
      <c r="C113" s="73">
        <v>249090.31</v>
      </c>
      <c r="D113" s="74">
        <f t="shared" si="0"/>
        <v>3.4995000739468492E-2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35175.160000000003</v>
      </c>
      <c r="D116" s="74">
        <f t="shared" si="0"/>
        <v>4.9418010287550834E-3</v>
      </c>
      <c r="E116" s="70"/>
    </row>
    <row r="117" spans="1:5" x14ac:dyDescent="0.2">
      <c r="A117" s="72">
        <v>5130</v>
      </c>
      <c r="B117" s="70" t="s">
        <v>365</v>
      </c>
      <c r="C117" s="73">
        <v>639642.28</v>
      </c>
      <c r="D117" s="74">
        <f t="shared" si="0"/>
        <v>8.9864122219749584E-2</v>
      </c>
      <c r="E117" s="70"/>
    </row>
    <row r="118" spans="1:5" x14ac:dyDescent="0.2">
      <c r="A118" s="72">
        <v>5131</v>
      </c>
      <c r="B118" s="70" t="s">
        <v>366</v>
      </c>
      <c r="C118" s="73">
        <v>141913.53</v>
      </c>
      <c r="D118" s="74">
        <f t="shared" si="0"/>
        <v>1.9937604506938003E-2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66393.399999999994</v>
      </c>
      <c r="D120" s="74">
        <f t="shared" si="0"/>
        <v>9.3276895520176088E-3</v>
      </c>
      <c r="E120" s="70"/>
    </row>
    <row r="121" spans="1:5" x14ac:dyDescent="0.2">
      <c r="A121" s="72">
        <v>5134</v>
      </c>
      <c r="B121" s="70" t="s">
        <v>369</v>
      </c>
      <c r="C121" s="73">
        <v>29525.51</v>
      </c>
      <c r="D121" s="74">
        <f t="shared" si="0"/>
        <v>4.1480748258861787E-3</v>
      </c>
      <c r="E121" s="70"/>
    </row>
    <row r="122" spans="1:5" x14ac:dyDescent="0.2">
      <c r="A122" s="72">
        <v>5135</v>
      </c>
      <c r="B122" s="70" t="s">
        <v>370</v>
      </c>
      <c r="C122" s="73">
        <v>20648</v>
      </c>
      <c r="D122" s="74">
        <f t="shared" si="0"/>
        <v>2.900862644028768E-3</v>
      </c>
      <c r="E122" s="70"/>
    </row>
    <row r="123" spans="1:5" x14ac:dyDescent="0.2">
      <c r="A123" s="72">
        <v>5136</v>
      </c>
      <c r="B123" s="70" t="s">
        <v>371</v>
      </c>
      <c r="C123" s="73">
        <v>0</v>
      </c>
      <c r="D123" s="74">
        <f t="shared" si="0"/>
        <v>0</v>
      </c>
      <c r="E123" s="70"/>
    </row>
    <row r="124" spans="1:5" x14ac:dyDescent="0.2">
      <c r="A124" s="72">
        <v>5137</v>
      </c>
      <c r="B124" s="70" t="s">
        <v>372</v>
      </c>
      <c r="C124" s="73">
        <v>24908.400000000001</v>
      </c>
      <c r="D124" s="74">
        <f t="shared" si="0"/>
        <v>3.4994114239890626E-3</v>
      </c>
      <c r="E124" s="70"/>
    </row>
    <row r="125" spans="1:5" x14ac:dyDescent="0.2">
      <c r="A125" s="72">
        <v>5138</v>
      </c>
      <c r="B125" s="70" t="s">
        <v>373</v>
      </c>
      <c r="C125" s="73">
        <v>226096.43</v>
      </c>
      <c r="D125" s="74">
        <f t="shared" si="0"/>
        <v>3.1764562559824933E-2</v>
      </c>
      <c r="E125" s="70"/>
    </row>
    <row r="126" spans="1:5" x14ac:dyDescent="0.2">
      <c r="A126" s="72">
        <v>5139</v>
      </c>
      <c r="B126" s="70" t="s">
        <v>374</v>
      </c>
      <c r="C126" s="73">
        <v>130157.01</v>
      </c>
      <c r="D126" s="74">
        <f t="shared" si="0"/>
        <v>1.8285916707065031E-2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470592.76</v>
      </c>
      <c r="D137" s="74">
        <f t="shared" si="0"/>
        <v>6.6114149459240379E-2</v>
      </c>
      <c r="E137" s="70"/>
    </row>
    <row r="138" spans="1:5" x14ac:dyDescent="0.2">
      <c r="A138" s="72">
        <v>5241</v>
      </c>
      <c r="B138" s="70" t="s">
        <v>384</v>
      </c>
      <c r="C138" s="73">
        <v>470592.76</v>
      </c>
      <c r="D138" s="74">
        <f t="shared" si="0"/>
        <v>6.6114149459240379E-2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70860</v>
      </c>
      <c r="D167" s="74">
        <f t="shared" si="1"/>
        <v>9.9552076208774942E-3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4" spans="1:5" x14ac:dyDescent="0.2">
      <c r="A224" s="183" t="s">
        <v>653</v>
      </c>
      <c r="B224" s="184"/>
      <c r="C224" s="183" t="s">
        <v>654</v>
      </c>
    </row>
    <row r="225" spans="1:4" x14ac:dyDescent="0.2">
      <c r="A225" s="183"/>
      <c r="B225" s="183"/>
      <c r="C225" s="185"/>
    </row>
    <row r="226" spans="1:4" x14ac:dyDescent="0.2">
      <c r="A226" s="186"/>
      <c r="B226" s="186"/>
      <c r="C226" s="187"/>
      <c r="D226" s="189"/>
    </row>
    <row r="227" spans="1:4" x14ac:dyDescent="0.2">
      <c r="A227" s="183" t="s">
        <v>655</v>
      </c>
      <c r="B227" s="184"/>
      <c r="C227" s="183" t="s">
        <v>656</v>
      </c>
    </row>
    <row r="228" spans="1:4" x14ac:dyDescent="0.2">
      <c r="A228" s="183" t="s">
        <v>657</v>
      </c>
      <c r="B228" s="184"/>
      <c r="C228" s="183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5"/>
  <sheetViews>
    <sheetView topLeftCell="A19" workbookViewId="0">
      <selection activeCell="C38" sqref="C38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4" t="str">
        <f>ESF!A1</f>
        <v>DIF SAN LUIS DE LA PAZ, GTO. 2022</v>
      </c>
      <c r="B1" s="164"/>
      <c r="C1" s="164"/>
      <c r="D1" s="49" t="s">
        <v>179</v>
      </c>
      <c r="E1" s="50">
        <f>'Notas a los Edos Financieros'!D1</f>
        <v>2022</v>
      </c>
    </row>
    <row r="2" spans="1:5" ht="18.95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2022 AL 30 DE SEPTIEMBRE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430552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382683.77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2123608.88</v>
      </c>
    </row>
    <row r="15" spans="1:5" x14ac:dyDescent="0.2">
      <c r="A15" s="55">
        <v>3220</v>
      </c>
      <c r="B15" s="51" t="s">
        <v>459</v>
      </c>
      <c r="C15" s="56">
        <v>4079945.07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v>0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v>0</v>
      </c>
    </row>
    <row r="29" spans="1:4" x14ac:dyDescent="0.2">
      <c r="B29" s="42" t="s">
        <v>649</v>
      </c>
    </row>
    <row r="31" spans="1:4" x14ac:dyDescent="0.2">
      <c r="A31" s="183" t="s">
        <v>653</v>
      </c>
      <c r="B31" s="184"/>
      <c r="C31" s="183" t="s">
        <v>654</v>
      </c>
      <c r="D31" s="42"/>
    </row>
    <row r="32" spans="1:4" x14ac:dyDescent="0.2">
      <c r="A32" s="183"/>
      <c r="B32" s="183"/>
      <c r="C32" s="185"/>
      <c r="D32" s="42"/>
    </row>
    <row r="33" spans="1:4" x14ac:dyDescent="0.2">
      <c r="A33" s="186"/>
      <c r="B33" s="186"/>
      <c r="C33" s="187"/>
      <c r="D33" s="189"/>
    </row>
    <row r="34" spans="1:4" x14ac:dyDescent="0.2">
      <c r="A34" s="183" t="s">
        <v>655</v>
      </c>
      <c r="B34" s="184"/>
      <c r="C34" s="183" t="s">
        <v>656</v>
      </c>
      <c r="D34" s="42"/>
    </row>
    <row r="35" spans="1:4" x14ac:dyDescent="0.2">
      <c r="A35" s="183" t="s">
        <v>657</v>
      </c>
      <c r="B35" s="184"/>
      <c r="C35" s="183" t="s">
        <v>658</v>
      </c>
      <c r="D3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opLeftCell="A130" workbookViewId="0">
      <selection activeCell="A139" sqref="A139:E14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4" t="str">
        <f>ESF!A1</f>
        <v>DIF SAN LUIS DE LA PAZ, GTO. 2022</v>
      </c>
      <c r="B1" s="164"/>
      <c r="C1" s="164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4" t="str">
        <f>ESF!A3</f>
        <v>CORRESPONDIENTE DEL 01 DE ENERO DEL 2022 AL 30 DE SEPTIEMBRE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10000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4085330.54</v>
      </c>
      <c r="D10" s="56">
        <v>2575954.89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90810</v>
      </c>
      <c r="D12" s="56">
        <v>90810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4186140.54</v>
      </c>
      <c r="D15" s="124">
        <f>SUM(D8:D14)</f>
        <v>2666764.89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430552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430552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2576362.0099999998</v>
      </c>
      <c r="D28" s="124">
        <f>SUM(D29:D36)</f>
        <v>297574.45</v>
      </c>
    </row>
    <row r="29" spans="1:4" x14ac:dyDescent="0.2">
      <c r="A29" s="55">
        <v>1241</v>
      </c>
      <c r="B29" s="51" t="s">
        <v>224</v>
      </c>
      <c r="C29" s="56">
        <v>1215482.3400000001</v>
      </c>
      <c r="D29" s="56">
        <v>256634.45</v>
      </c>
    </row>
    <row r="30" spans="1:4" x14ac:dyDescent="0.2">
      <c r="A30" s="55">
        <v>1242</v>
      </c>
      <c r="B30" s="51" t="s">
        <v>225</v>
      </c>
      <c r="C30" s="56">
        <v>81164.17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141721.75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980875.74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21594.05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135523.96</v>
      </c>
      <c r="D35" s="56">
        <v>40940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3006914.01</v>
      </c>
      <c r="D43" s="124">
        <f>D20+D28+D37</f>
        <v>297574.45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2123608.88</v>
      </c>
      <c r="D47" s="124">
        <v>1195188.68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6159.7</v>
      </c>
      <c r="D102" s="155">
        <f>D103+D125</f>
        <v>3816.59</v>
      </c>
    </row>
    <row r="103" spans="1:4" x14ac:dyDescent="0.2">
      <c r="A103" s="154">
        <v>4300</v>
      </c>
      <c r="B103" s="156" t="s">
        <v>329</v>
      </c>
      <c r="C103" s="155">
        <f>C104+C107+C113+C115+C117</f>
        <v>6159.7</v>
      </c>
      <c r="D103" s="155">
        <f>D104+D107+D113+D115+D117</f>
        <v>3816.59</v>
      </c>
    </row>
    <row r="104" spans="1:4" x14ac:dyDescent="0.2">
      <c r="A104" s="154">
        <v>4310</v>
      </c>
      <c r="B104" s="156" t="s">
        <v>330</v>
      </c>
      <c r="C104" s="155">
        <f>C105+C106</f>
        <v>6159.7</v>
      </c>
      <c r="D104" s="155">
        <f>D105+D106</f>
        <v>3816.59</v>
      </c>
    </row>
    <row r="105" spans="1:4" x14ac:dyDescent="0.2">
      <c r="A105" s="152">
        <v>4311</v>
      </c>
      <c r="B105" s="157" t="s">
        <v>508</v>
      </c>
      <c r="C105" s="153">
        <v>6159.7</v>
      </c>
      <c r="D105" s="153">
        <v>3816.59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2117449.1799999997</v>
      </c>
      <c r="D135" s="124">
        <f>D47+D48-D102</f>
        <v>1191372.0899999999</v>
      </c>
    </row>
    <row r="137" spans="1:4" x14ac:dyDescent="0.2">
      <c r="B137" s="42" t="s">
        <v>649</v>
      </c>
    </row>
    <row r="139" spans="1:4" x14ac:dyDescent="0.2">
      <c r="A139" s="183" t="s">
        <v>653</v>
      </c>
      <c r="B139" s="184"/>
      <c r="C139" s="183" t="s">
        <v>654</v>
      </c>
    </row>
    <row r="140" spans="1:4" x14ac:dyDescent="0.2">
      <c r="A140" s="183"/>
      <c r="B140" s="183"/>
      <c r="C140" s="185"/>
    </row>
    <row r="141" spans="1:4" x14ac:dyDescent="0.2">
      <c r="A141" s="186"/>
      <c r="B141" s="186"/>
      <c r="C141" s="187"/>
      <c r="D141" s="188"/>
    </row>
    <row r="142" spans="1:4" x14ac:dyDescent="0.2">
      <c r="A142" s="183" t="s">
        <v>655</v>
      </c>
      <c r="B142" s="184"/>
      <c r="C142" s="183" t="s">
        <v>656</v>
      </c>
    </row>
    <row r="143" spans="1:4" x14ac:dyDescent="0.2">
      <c r="A143" s="183" t="s">
        <v>657</v>
      </c>
      <c r="B143" s="184"/>
      <c r="C143" s="183" t="s">
        <v>658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25" right="0.25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2022-10-24T20:50:04Z</cp:lastPrinted>
  <dcterms:created xsi:type="dcterms:W3CDTF">2012-12-11T20:36:24Z</dcterms:created>
  <dcterms:modified xsi:type="dcterms:W3CDTF">2022-10-24T20:50:06Z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